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xr:revisionPtr revIDLastSave="0" documentId="8_{4FDCCE34-C7B3-4975-94A4-10B78364B6B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 (4)" sheetId="1" r:id="rId1"/>
  </sheets>
  <definedNames>
    <definedName name="_xlnm.Print_Area" localSheetId="0">'Лист1 (4)'!$A$2:$K$96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78" i="1" l="1"/>
  <c r="F78" i="1"/>
  <c r="K81" i="1" l="1"/>
  <c r="K40" i="1" l="1"/>
  <c r="F40" i="1"/>
  <c r="K46" i="1"/>
  <c r="F46" i="1"/>
  <c r="K16" i="1" l="1"/>
  <c r="K17" i="1"/>
  <c r="K18" i="1"/>
  <c r="F15" i="1"/>
  <c r="F20" i="1"/>
  <c r="F21" i="1"/>
  <c r="F30" i="1"/>
  <c r="F32" i="1"/>
  <c r="F34" i="1"/>
  <c r="F35" i="1"/>
  <c r="F38" i="1"/>
  <c r="F42" i="1"/>
  <c r="F44" i="1"/>
  <c r="F48" i="1"/>
  <c r="F49" i="1"/>
  <c r="F52" i="1"/>
  <c r="F54" i="1"/>
  <c r="F57" i="1"/>
  <c r="F60" i="1"/>
  <c r="F61" i="1"/>
  <c r="F63" i="1"/>
  <c r="F67" i="1"/>
  <c r="F69" i="1"/>
  <c r="F75" i="1"/>
  <c r="F77" i="1"/>
  <c r="F80" i="1"/>
  <c r="F84" i="1" l="1"/>
  <c r="K61" i="1"/>
  <c r="K75" i="1"/>
  <c r="K48" i="1" l="1"/>
  <c r="K74" i="1" l="1"/>
  <c r="K73" i="1"/>
  <c r="K15" i="1" l="1"/>
  <c r="K20" i="1"/>
  <c r="K21" i="1"/>
  <c r="K22" i="1"/>
  <c r="K23" i="1"/>
  <c r="K24" i="1"/>
  <c r="K25" i="1"/>
  <c r="K26" i="1"/>
  <c r="K27" i="1"/>
  <c r="K29" i="1"/>
  <c r="K33" i="1"/>
  <c r="K34" i="1"/>
  <c r="K36" i="1"/>
  <c r="K37" i="1"/>
  <c r="K42" i="1"/>
  <c r="K43" i="1"/>
  <c r="K45" i="1"/>
  <c r="K47" i="1"/>
  <c r="K50" i="1"/>
  <c r="K52" i="1"/>
  <c r="K53" i="1"/>
  <c r="K55" i="1"/>
  <c r="K56" i="1"/>
  <c r="K60" i="1"/>
  <c r="K62" i="1"/>
  <c r="K63" i="1"/>
  <c r="K65" i="1"/>
  <c r="K67" i="1"/>
  <c r="K68" i="1"/>
  <c r="K70" i="1"/>
  <c r="K71" i="1"/>
  <c r="K72" i="1"/>
  <c r="K79" i="1"/>
  <c r="K80" i="1"/>
  <c r="K82" i="1"/>
  <c r="G87" i="1" l="1"/>
  <c r="K84" i="1"/>
  <c r="G88" i="1" s="1"/>
  <c r="G91" i="1" l="1"/>
</calcChain>
</file>

<file path=xl/sharedStrings.xml><?xml version="1.0" encoding="utf-8"?>
<sst xmlns="http://schemas.openxmlformats.org/spreadsheetml/2006/main" count="205" uniqueCount="146">
  <si>
    <t>Приложение №1</t>
  </si>
  <si>
    <t>Смету составил:</t>
  </si>
  <si>
    <t>8(926)513-56-26</t>
  </si>
  <si>
    <t>Сметный расчет</t>
  </si>
  <si>
    <t>п/н</t>
  </si>
  <si>
    <t>Наименование работ</t>
  </si>
  <si>
    <t>Ед. изм.</t>
  </si>
  <si>
    <t>Кол-во</t>
  </si>
  <si>
    <t>Цена работ, руб.</t>
  </si>
  <si>
    <t>Итого работы, руб.</t>
  </si>
  <si>
    <t>Наименование материалов</t>
  </si>
  <si>
    <t>Цена материалы, руб.</t>
  </si>
  <si>
    <t>Итого материалы, руб.</t>
  </si>
  <si>
    <t>4</t>
  </si>
  <si>
    <t>9</t>
  </si>
  <si>
    <r>
      <rPr>
        <sz val="12"/>
        <rFont val="Calibri"/>
        <family val="2"/>
        <charset val="204"/>
      </rPr>
      <t>1</t>
    </r>
    <r>
      <rPr>
        <b/>
        <sz val="12"/>
        <rFont val="Calibri"/>
        <family val="2"/>
        <charset val="204"/>
      </rPr>
      <t>.</t>
    </r>
  </si>
  <si>
    <t>м2</t>
  </si>
  <si>
    <t>меш.</t>
  </si>
  <si>
    <t>шт.</t>
  </si>
  <si>
    <t>2.</t>
  </si>
  <si>
    <t>комп.</t>
  </si>
  <si>
    <t>1</t>
  </si>
  <si>
    <t>бал.</t>
  </si>
  <si>
    <t>3.</t>
  </si>
  <si>
    <t>м.п.</t>
  </si>
  <si>
    <t>4.</t>
  </si>
  <si>
    <t>5.</t>
  </si>
  <si>
    <t>6.</t>
  </si>
  <si>
    <t>7.</t>
  </si>
  <si>
    <t>Изготовление  потолочной системы knauff каркас</t>
  </si>
  <si>
    <t>8.</t>
  </si>
  <si>
    <t>шт</t>
  </si>
  <si>
    <t>9.</t>
  </si>
  <si>
    <t>10.</t>
  </si>
  <si>
    <t>11.</t>
  </si>
  <si>
    <t>вед.</t>
  </si>
  <si>
    <t>12.</t>
  </si>
  <si>
    <t>13.</t>
  </si>
  <si>
    <t>14.</t>
  </si>
  <si>
    <t>Паровые светильники для хамама TYLO.</t>
  </si>
  <si>
    <t>RGB подсветка, дравер,светодиодные лампы.</t>
  </si>
  <si>
    <t>15.</t>
  </si>
  <si>
    <t>16.</t>
  </si>
  <si>
    <t>ш.</t>
  </si>
  <si>
    <t>Электрощитовая (бокс, узо, автоматы).</t>
  </si>
  <si>
    <t>17.</t>
  </si>
  <si>
    <t>18.</t>
  </si>
  <si>
    <t>Расходные, сторонние материалы,болты,саморезы</t>
  </si>
  <si>
    <t>компл.</t>
  </si>
  <si>
    <t>19.</t>
  </si>
  <si>
    <t>меш</t>
  </si>
  <si>
    <t>кг.</t>
  </si>
  <si>
    <t>Всего по разделу:</t>
  </si>
  <si>
    <t>Всего работы:</t>
  </si>
  <si>
    <t>Всего материалы</t>
  </si>
  <si>
    <t xml:space="preserve">          Транспортные расходы:</t>
  </si>
  <si>
    <t>Всего по смете:</t>
  </si>
  <si>
    <t>Заказчик:</t>
  </si>
  <si>
    <t>Подрядчик:</t>
  </si>
  <si>
    <t xml:space="preserve">Генеральный директор </t>
  </si>
  <si>
    <t>________________/_ .._/</t>
  </si>
  <si>
    <t>Решетка на трап бронза, слив, ( под заказ Италия)</t>
  </si>
  <si>
    <t>Изготовление потолка, стен, лавок, анатом.кресла.</t>
  </si>
  <si>
    <t>0</t>
  </si>
  <si>
    <t>Монтаж ароматерапии.</t>
  </si>
  <si>
    <t>Шварц Михаил Кириллович</t>
  </si>
  <si>
    <t>ком.</t>
  </si>
  <si>
    <t>Звездное небо 400 точек.</t>
  </si>
  <si>
    <t>Душ бронза.</t>
  </si>
  <si>
    <t>Клей для укладки мозаики Sopro 455.</t>
  </si>
  <si>
    <t>Донный клапан для курны.</t>
  </si>
  <si>
    <t>Краны бронза.</t>
  </si>
  <si>
    <t>Курна мрамор (Турция).</t>
  </si>
  <si>
    <t>Инженерный узел отопления хамама коллектор на 3 контуров насосная группа, фитинги.</t>
  </si>
  <si>
    <t>Двухкомпонентная гидроизоляционная смесь Mapei mapelastik A+B (Италия).</t>
  </si>
  <si>
    <t>Сетка армирующая (стекловолокно).</t>
  </si>
  <si>
    <t>Уплотнительная лента.</t>
  </si>
  <si>
    <t>Грунтовка Tifingrunt.</t>
  </si>
  <si>
    <t xml:space="preserve"> Клей для монтажа уплотнительной ленты Teplofom , предназначен для уменьшения нагрузок на элементы конструкций в местах возможных деформаций, возникающих при колебании температуры (Германия).</t>
  </si>
  <si>
    <t>Вент.канал  d110   + угол 90.</t>
  </si>
  <si>
    <t>Провод utp.</t>
  </si>
  <si>
    <t>Teplofon 50. сэндвич плита с наполнением из экструдированного полистирола EPS.Армированная сеткой, из стекловолокна и покрытием из цементного раствора (Россия).</t>
  </si>
  <si>
    <t>Teplofon 100 сэндвич плитa c наполнением из экструдированного полистирола EPS.Армированная сеткой из стекловолокна и двухсторонним покрытием цементного раствора.</t>
  </si>
  <si>
    <t>Сетка оцинкованная.</t>
  </si>
  <si>
    <t>Пенофол.</t>
  </si>
  <si>
    <t>Пескобетон.</t>
  </si>
  <si>
    <t>Влагостойкий наполнитель швов.</t>
  </si>
  <si>
    <t>Установка двери.</t>
  </si>
  <si>
    <t>Монтаж звездного неба 400точек.</t>
  </si>
  <si>
    <t>Нанесение финишной гидроизоляции.</t>
  </si>
  <si>
    <t>Нанесение гидроизоляционного слоя с армир. Лентой.</t>
  </si>
  <si>
    <t>Подготовка под гидроизоляцию (Шлифовка, грунтовка всего помещения).</t>
  </si>
  <si>
    <t>Герметизация швов и стыков конструктива,после закладки трубы (Стены,анатомические лавки,стол,арки).</t>
  </si>
  <si>
    <t xml:space="preserve">Монтаж системы дистанционного управления парогенератора. </t>
  </si>
  <si>
    <t>Устройство инженерной системы воздухообмена.(приточно-вытяжная вентиляция из хаммама,приточно-вытяжная вентиляция из подкупольного пространства,дренажная система слива конденсата.</t>
  </si>
  <si>
    <t>Монтаж паропровода.</t>
  </si>
  <si>
    <t>Монтаж музыки.</t>
  </si>
  <si>
    <t>Монтаж кабеля освещения.</t>
  </si>
  <si>
    <t>Устройство инженерной системы отопления  хамама (штробление экструдированного пенополистеролла,укладка трубы отопления: стены, анатомические лавки, пол,массажный стол, арки).</t>
  </si>
  <si>
    <t>20.</t>
  </si>
  <si>
    <t>21.</t>
  </si>
  <si>
    <t>22.</t>
  </si>
  <si>
    <t>Руководитель отдела строительства хамамма</t>
  </si>
  <si>
    <t>3</t>
  </si>
  <si>
    <t>________________/ШВАРЦ М.К./</t>
  </si>
  <si>
    <t>Музыка колонки.</t>
  </si>
  <si>
    <t>Устройство пола хаммама; канализация, трап, пеноплекс, пенофол, сетка, труба, сетка, маяки, (заливка пола с учетом уклона к сливному трапу 1см на 1м.п.</t>
  </si>
  <si>
    <t>Изготовление радиусных деталей.</t>
  </si>
  <si>
    <t>м.2</t>
  </si>
  <si>
    <t>Устройство инженерных систем водоснабжения и канализации (разводка ГВС,ХВС,канализации по хаммаму).</t>
  </si>
  <si>
    <t>м.3</t>
  </si>
  <si>
    <t>Монтаж и настройка парогенератора, оборудования и пусконаладочные работы.</t>
  </si>
  <si>
    <t>Трап сухой затвор Viega (Германия).</t>
  </si>
  <si>
    <t>Крепёж  панели fix-s (шайба).</t>
  </si>
  <si>
    <t>Крепёж панели fix-sd-130 (пластиковый саморез).</t>
  </si>
  <si>
    <t>Крепёж fix-fid 80 (оцинкованый дюпель).</t>
  </si>
  <si>
    <t>Клей пена для приклеивания панелей Teplofom (Россия).</t>
  </si>
  <si>
    <t>Клей для протяжки радиусов Knauf plus.</t>
  </si>
  <si>
    <t>Полиуретановая пена Makrofleks.</t>
  </si>
  <si>
    <t>Провод пвс 2х0.75.</t>
  </si>
  <si>
    <t>Вытяжной вентилятор EOS.</t>
  </si>
  <si>
    <t>Пульт TYLO H1.</t>
  </si>
  <si>
    <t>Дверь для хаммама в алюминиевой коробке, закаленое стекло (Хамам Люкс).</t>
  </si>
  <si>
    <t>к договору №               /-2019</t>
  </si>
  <si>
    <t>Монтаж освещения RGB.</t>
  </si>
  <si>
    <t>Укладка мозаики (на сложные детали).</t>
  </si>
  <si>
    <t>Труба отопления хамама металопласт(стены,арки,анатомические лавки,пол,массажный стол).</t>
  </si>
  <si>
    <t>Ароматерапия FLAVOR LUX.</t>
  </si>
  <si>
    <t>Паропровод медь, труба d35,фитинги, утеплитель.</t>
  </si>
  <si>
    <t>Паровая форсунка Гидроматик(Германия)</t>
  </si>
  <si>
    <t>Монтаж паровой форсунки</t>
  </si>
  <si>
    <t>Приточный вентилятор, частотный регулятор.</t>
  </si>
  <si>
    <t>Канал приточной вентиляции</t>
  </si>
  <si>
    <t>Монтаж приточной вентиляции.</t>
  </si>
  <si>
    <t>Мраморные слебы и производство</t>
  </si>
  <si>
    <t>м2.</t>
  </si>
  <si>
    <t>23.</t>
  </si>
  <si>
    <t>24.</t>
  </si>
  <si>
    <t>ООО "ХАММАМ ЛЮКС"</t>
  </si>
  <si>
    <t>на проведение работ по строительству паро солянной 2500х5200х2700 мм</t>
  </si>
  <si>
    <t>13</t>
  </si>
  <si>
    <t>60</t>
  </si>
  <si>
    <t>Укладка мраморных слэбов</t>
  </si>
  <si>
    <t>Мозайка  мрамор.</t>
  </si>
  <si>
    <t>Солянные кирпичи.</t>
  </si>
  <si>
    <t>Парогенератор EOS 18квт.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</si>
</sst>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\-??\ _₽_-;_-@_-"/>
    <numFmt numFmtId="165" formatCode="0.0"/>
  </numFmts>
  <fonts count="25" x14ac:knownFonts="1">
    <font>
      <sz val="11"/>
      <color rgb="FF000000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0"/>
      <color rgb="FF0000FF"/>
      <name val="Arial Cyr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rgb="FF333333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Border="0" applyAlignment="0" applyProtection="0"/>
    <xf numFmtId="164" fontId="24" fillId="0" borderId="0" applyBorder="0" applyAlignment="0" applyProtection="0"/>
  </cellStyleXfs>
  <cellXfs count="102">
    <xf numFmtId="0" fontId="0" fillId="0" borderId="0" xfId="0"/>
    <xf numFmtId="0" fontId="2" fillId="0" borderId="0" xfId="2" applyNumberFormat="1" applyFont="1"/>
    <xf numFmtId="0" fontId="2" fillId="0" borderId="0" xfId="2" applyNumberFormat="1" applyFont="1" applyAlignment="1">
      <alignment horizontal="center"/>
    </xf>
    <xf numFmtId="0" fontId="3" fillId="0" borderId="0" xfId="2" applyNumberFormat="1" applyFont="1" applyAlignment="1">
      <alignment vertical="center"/>
    </xf>
    <xf numFmtId="0" fontId="4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center" vertical="center"/>
    </xf>
    <xf numFmtId="2" fontId="5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right"/>
    </xf>
    <xf numFmtId="0" fontId="7" fillId="0" borderId="0" xfId="2" applyNumberFormat="1" applyFont="1" applyAlignment="1">
      <alignment horizontal="left" wrapText="1"/>
    </xf>
    <xf numFmtId="0" fontId="8" fillId="0" borderId="0" xfId="2" applyNumberFormat="1" applyFont="1" applyAlignment="1">
      <alignment horizontal="right"/>
    </xf>
    <xf numFmtId="0" fontId="9" fillId="0" borderId="0" xfId="2" applyNumberFormat="1" applyFont="1" applyAlignment="1">
      <alignment horizontal="right" vertical="center"/>
    </xf>
    <xf numFmtId="0" fontId="10" fillId="0" borderId="0" xfId="2" applyNumberFormat="1" applyFont="1" applyAlignment="1">
      <alignment horizontal="left"/>
    </xf>
    <xf numFmtId="0" fontId="6" fillId="0" borderId="0" xfId="2" applyNumberFormat="1" applyFont="1"/>
    <xf numFmtId="0" fontId="1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2" applyNumberFormat="1" applyFont="1" applyAlignment="1">
      <alignment vertical="center"/>
    </xf>
    <xf numFmtId="0" fontId="9" fillId="0" borderId="0" xfId="2" applyNumberFormat="1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right" vertical="center"/>
    </xf>
    <xf numFmtId="0" fontId="13" fillId="0" borderId="0" xfId="2" applyNumberFormat="1" applyFont="1" applyAlignment="1">
      <alignment vertical="center"/>
    </xf>
    <xf numFmtId="0" fontId="13" fillId="0" borderId="0" xfId="2" applyNumberFormat="1" applyFont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4" fontId="16" fillId="0" borderId="0" xfId="2" applyNumberFormat="1" applyFont="1" applyAlignment="1">
      <alignment horizontal="left" vertical="center"/>
    </xf>
    <xf numFmtId="2" fontId="13" fillId="0" borderId="0" xfId="2" applyNumberFormat="1" applyFont="1" applyAlignment="1">
      <alignment vertical="center"/>
    </xf>
    <xf numFmtId="0" fontId="13" fillId="0" borderId="0" xfId="2" applyNumberFormat="1" applyFont="1" applyAlignment="1">
      <alignment horizontal="left" vertical="center"/>
    </xf>
    <xf numFmtId="0" fontId="17" fillId="0" borderId="1" xfId="2" applyNumberFormat="1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center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1" fontId="18" fillId="0" borderId="1" xfId="2" applyNumberFormat="1" applyFont="1" applyBorder="1" applyAlignment="1">
      <alignment horizontal="center" vertical="center" wrapText="1"/>
    </xf>
    <xf numFmtId="2" fontId="18" fillId="0" borderId="1" xfId="2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20" fillId="0" borderId="2" xfId="0" applyFont="1" applyBorder="1"/>
    <xf numFmtId="164" fontId="18" fillId="0" borderId="1" xfId="2" applyFont="1" applyBorder="1" applyAlignment="1">
      <alignment horizontal="center" vertical="center" wrapText="1"/>
    </xf>
    <xf numFmtId="2" fontId="18" fillId="0" borderId="1" xfId="2" applyNumberFormat="1" applyFont="1" applyBorder="1" applyAlignment="1">
      <alignment horizontal="center" vertical="center"/>
    </xf>
    <xf numFmtId="4" fontId="18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164" fontId="18" fillId="0" borderId="1" xfId="2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1" xfId="2" applyNumberFormat="1" applyFont="1" applyBorder="1" applyAlignment="1">
      <alignment horizontal="center" vertical="center" wrapText="1"/>
    </xf>
    <xf numFmtId="49" fontId="19" fillId="0" borderId="1" xfId="2" applyNumberFormat="1" applyFont="1" applyBorder="1" applyAlignment="1">
      <alignment horizontal="center"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8" fillId="0" borderId="0" xfId="2" applyNumberFormat="1" applyFont="1" applyAlignment="1">
      <alignment horizontal="left" vertical="center" wrapText="1"/>
    </xf>
    <xf numFmtId="1" fontId="18" fillId="0" borderId="1" xfId="2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18" fillId="0" borderId="1" xfId="2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18" fillId="0" borderId="1" xfId="2" applyNumberFormat="1" applyFont="1" applyBorder="1" applyAlignment="1">
      <alignment horizontal="center" vertical="center"/>
    </xf>
    <xf numFmtId="0" fontId="18" fillId="0" borderId="1" xfId="2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left" vertical="center" wrapText="1"/>
    </xf>
    <xf numFmtId="0" fontId="18" fillId="0" borderId="0" xfId="2" applyNumberFormat="1" applyFont="1" applyAlignment="1">
      <alignment vertical="center"/>
    </xf>
    <xf numFmtId="0" fontId="18" fillId="0" borderId="1" xfId="2" applyNumberFormat="1" applyFont="1" applyBorder="1" applyAlignment="1">
      <alignment vertical="center"/>
    </xf>
    <xf numFmtId="0" fontId="20" fillId="0" borderId="2" xfId="0" applyFont="1" applyBorder="1" applyAlignment="1">
      <alignment wrapText="1"/>
    </xf>
    <xf numFmtId="164" fontId="18" fillId="0" borderId="1" xfId="2" applyFont="1" applyBorder="1" applyAlignment="1">
      <alignment horizontal="left" vertical="center" wrapText="1"/>
    </xf>
    <xf numFmtId="165" fontId="17" fillId="2" borderId="1" xfId="2" applyNumberFormat="1" applyFont="1" applyFill="1" applyBorder="1" applyAlignment="1">
      <alignment horizontal="center" vertical="center" wrapText="1"/>
    </xf>
    <xf numFmtId="164" fontId="17" fillId="2" borderId="1" xfId="2" applyFont="1" applyFill="1" applyBorder="1" applyAlignment="1">
      <alignment horizontal="center" vertical="center" wrapText="1"/>
    </xf>
    <xf numFmtId="4" fontId="17" fillId="2" borderId="1" xfId="2" applyNumberFormat="1" applyFont="1" applyFill="1" applyBorder="1" applyAlignment="1">
      <alignment vertical="center" wrapText="1"/>
    </xf>
    <xf numFmtId="4" fontId="17" fillId="2" borderId="1" xfId="2" applyNumberFormat="1" applyFont="1" applyFill="1" applyBorder="1" applyAlignment="1">
      <alignment horizontal="center" vertical="center" wrapText="1"/>
    </xf>
    <xf numFmtId="165" fontId="17" fillId="0" borderId="0" xfId="2" applyNumberFormat="1" applyFont="1" applyAlignment="1">
      <alignment horizontal="center" vertical="center" wrapText="1"/>
    </xf>
    <xf numFmtId="164" fontId="17" fillId="0" borderId="0" xfId="2" applyFont="1" applyAlignment="1">
      <alignment horizontal="center" vertical="center" wrapText="1"/>
    </xf>
    <xf numFmtId="4" fontId="17" fillId="0" borderId="0" xfId="2" applyNumberFormat="1" applyFont="1" applyAlignment="1">
      <alignment vertical="center" wrapText="1"/>
    </xf>
    <xf numFmtId="4" fontId="17" fillId="0" borderId="0" xfId="2" applyNumberFormat="1" applyFont="1" applyAlignment="1">
      <alignment horizontal="center" vertical="center" wrapText="1"/>
    </xf>
    <xf numFmtId="4" fontId="17" fillId="2" borderId="5" xfId="2" applyNumberFormat="1" applyFont="1" applyFill="1" applyBorder="1" applyAlignment="1">
      <alignment horizontal="center" vertical="center" wrapText="1"/>
    </xf>
    <xf numFmtId="4" fontId="17" fillId="0" borderId="0" xfId="2" applyNumberFormat="1" applyFont="1" applyAlignment="1">
      <alignment horizontal="center" vertical="center"/>
    </xf>
    <xf numFmtId="0" fontId="17" fillId="0" borderId="0" xfId="2" applyNumberFormat="1" applyFont="1" applyAlignment="1">
      <alignment horizontal="right" vertical="center" wrapText="1"/>
    </xf>
    <xf numFmtId="4" fontId="17" fillId="2" borderId="6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Alignment="1">
      <alignment vertical="center"/>
    </xf>
    <xf numFmtId="2" fontId="17" fillId="2" borderId="7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Alignment="1">
      <alignment vertical="center"/>
    </xf>
    <xf numFmtId="4" fontId="22" fillId="2" borderId="8" xfId="2" applyNumberFormat="1" applyFont="1" applyFill="1" applyBorder="1" applyAlignment="1">
      <alignment horizontal="center" vertical="center"/>
    </xf>
    <xf numFmtId="2" fontId="2" fillId="0" borderId="0" xfId="2" applyNumberFormat="1" applyFont="1"/>
    <xf numFmtId="0" fontId="17" fillId="0" borderId="0" xfId="2" applyNumberFormat="1" applyFont="1" applyAlignment="1">
      <alignment horizontal="right" vertical="center"/>
    </xf>
    <xf numFmtId="0" fontId="20" fillId="0" borderId="0" xfId="0" applyFont="1"/>
    <xf numFmtId="2" fontId="17" fillId="0" borderId="0" xfId="2" applyNumberFormat="1" applyFont="1" applyAlignment="1">
      <alignment horizontal="center" vertical="center"/>
    </xf>
    <xf numFmtId="0" fontId="1" fillId="0" borderId="0" xfId="2" applyNumberFormat="1" applyFont="1"/>
    <xf numFmtId="0" fontId="17" fillId="0" borderId="0" xfId="2" applyNumberFormat="1" applyFont="1"/>
    <xf numFmtId="0" fontId="3" fillId="0" borderId="0" xfId="2" applyNumberFormat="1" applyFont="1" applyAlignment="1">
      <alignment horizontal="center"/>
    </xf>
    <xf numFmtId="2" fontId="3" fillId="0" borderId="0" xfId="2" applyNumberFormat="1" applyFont="1"/>
    <xf numFmtId="0" fontId="23" fillId="0" borderId="0" xfId="2" applyNumberFormat="1" applyFont="1"/>
    <xf numFmtId="0" fontId="3" fillId="0" borderId="0" xfId="2" applyNumberFormat="1" applyFont="1"/>
    <xf numFmtId="0" fontId="11" fillId="0" borderId="0" xfId="1" applyAlignment="1">
      <alignment horizontal="left"/>
    </xf>
    <xf numFmtId="0" fontId="17" fillId="0" borderId="0" xfId="2" applyNumberFormat="1" applyFont="1" applyAlignment="1">
      <alignment horizontal="left" vertical="center"/>
    </xf>
    <xf numFmtId="0" fontId="17" fillId="0" borderId="4" xfId="2" applyNumberFormat="1" applyFont="1" applyBorder="1" applyAlignment="1">
      <alignment horizontal="right" wrapText="1"/>
    </xf>
    <xf numFmtId="2" fontId="17" fillId="2" borderId="9" xfId="2" applyNumberFormat="1" applyFont="1" applyFill="1" applyBorder="1" applyAlignment="1">
      <alignment horizontal="center" vertical="center" wrapText="1"/>
    </xf>
    <xf numFmtId="3" fontId="20" fillId="0" borderId="0" xfId="0" applyNumberFormat="1" applyFont="1"/>
    <xf numFmtId="0" fontId="17" fillId="0" borderId="0" xfId="2" applyNumberFormat="1" applyFont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top" wrapText="1"/>
    </xf>
    <xf numFmtId="0" fontId="17" fillId="0" borderId="0" xfId="2" applyNumberFormat="1" applyFont="1" applyAlignment="1">
      <alignment horizontal="right" vertical="center" wrapText="1"/>
    </xf>
    <xf numFmtId="0" fontId="17" fillId="0" borderId="4" xfId="2" applyNumberFormat="1" applyFont="1" applyBorder="1" applyAlignment="1">
      <alignment horizontal="right" vertical="center" wrapText="1"/>
    </xf>
    <xf numFmtId="0" fontId="17" fillId="0" borderId="0" xfId="2" applyNumberFormat="1" applyFont="1" applyAlignment="1">
      <alignment horizontal="right" wrapText="1"/>
    </xf>
    <xf numFmtId="0" fontId="17" fillId="0" borderId="4" xfId="2" applyNumberFormat="1" applyFont="1" applyBorder="1" applyAlignment="1">
      <alignment horizontal="right" wrapText="1"/>
    </xf>
    <xf numFmtId="0" fontId="17" fillId="0" borderId="4" xfId="2" applyNumberFormat="1" applyFont="1" applyBorder="1" applyAlignment="1">
      <alignment horizontal="right" vertical="center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8"/>
  <sheetViews>
    <sheetView tabSelected="1" zoomScaleNormal="100" workbookViewId="0">
      <selection activeCell="N66" sqref="N66"/>
    </sheetView>
  </sheetViews>
  <sheetFormatPr defaultRowHeight="15" x14ac:dyDescent="0.25"/>
  <cols>
    <col min="1" max="1" width="6.5703125" customWidth="1"/>
    <col min="2" max="2" width="51.28515625" customWidth="1"/>
    <col min="3" max="3" width="7.28515625" customWidth="1"/>
    <col min="4" max="4" width="6.5703125" customWidth="1"/>
    <col min="5" max="5" width="11.85546875" customWidth="1"/>
    <col min="6" max="6" width="12.5703125" customWidth="1"/>
    <col min="7" max="7" width="50.5703125" customWidth="1"/>
    <col min="8" max="8" width="7.28515625" customWidth="1"/>
    <col min="9" max="9" width="7.85546875" customWidth="1"/>
    <col min="10" max="10" width="11.5703125" customWidth="1"/>
    <col min="11" max="11" width="13.140625" customWidth="1"/>
    <col min="12" max="1025" width="9" customWidth="1"/>
  </cols>
  <sheetData>
    <row r="2" spans="1:11" x14ac:dyDescent="0.25">
      <c r="A2" s="1"/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 ht="15.75" x14ac:dyDescent="0.25">
      <c r="A3" s="1"/>
      <c r="B3" s="4"/>
      <c r="C3" s="2"/>
      <c r="D3" s="2"/>
      <c r="E3" s="2"/>
      <c r="F3" s="1"/>
      <c r="G3" s="3"/>
      <c r="H3" s="5"/>
      <c r="I3" s="6"/>
      <c r="J3" s="7" t="s">
        <v>0</v>
      </c>
      <c r="K3" s="3"/>
    </row>
    <row r="4" spans="1:11" ht="15.75" x14ac:dyDescent="0.25">
      <c r="A4" s="1"/>
      <c r="B4" s="8" t="s">
        <v>1</v>
      </c>
      <c r="C4" s="2"/>
      <c r="D4" s="2"/>
      <c r="E4" s="2"/>
      <c r="F4" s="9"/>
      <c r="G4" s="3"/>
      <c r="H4" s="15"/>
      <c r="I4" s="15"/>
      <c r="J4" s="10" t="s">
        <v>123</v>
      </c>
      <c r="K4" s="7"/>
    </row>
    <row r="5" spans="1:11" ht="15.75" x14ac:dyDescent="0.25">
      <c r="A5" s="1"/>
      <c r="B5" s="11" t="s">
        <v>102</v>
      </c>
      <c r="C5" s="2"/>
      <c r="D5" s="2"/>
      <c r="E5" s="2"/>
      <c r="F5" s="9"/>
      <c r="G5" s="12"/>
      <c r="H5" s="10"/>
      <c r="I5" s="10"/>
      <c r="J5" s="10"/>
      <c r="K5" s="7"/>
    </row>
    <row r="6" spans="1:11" ht="15.75" x14ac:dyDescent="0.25">
      <c r="A6" s="1"/>
      <c r="B6" s="11" t="s">
        <v>138</v>
      </c>
      <c r="C6" s="2"/>
      <c r="D6" s="2"/>
      <c r="E6" s="2"/>
      <c r="F6" s="13"/>
      <c r="G6" s="19"/>
      <c r="H6" s="10"/>
      <c r="I6" s="10"/>
      <c r="J6" s="10"/>
      <c r="K6" s="14"/>
    </row>
    <row r="7" spans="1:11" ht="15.75" x14ac:dyDescent="0.25">
      <c r="A7" s="1"/>
      <c r="B7" s="11" t="s">
        <v>65</v>
      </c>
      <c r="C7" s="2"/>
      <c r="D7" s="2"/>
      <c r="E7" s="2"/>
      <c r="F7" s="13"/>
      <c r="G7" s="19"/>
      <c r="H7" s="10"/>
      <c r="I7" s="10"/>
      <c r="J7" s="10"/>
      <c r="K7" s="14"/>
    </row>
    <row r="8" spans="1:11" ht="16.5" customHeight="1" x14ac:dyDescent="0.25">
      <c r="A8" s="15"/>
      <c r="B8" s="11" t="s">
        <v>2</v>
      </c>
      <c r="C8" s="16"/>
      <c r="D8" s="17"/>
      <c r="E8" s="16"/>
      <c r="F8" s="15"/>
      <c r="G8" s="15"/>
      <c r="H8" s="15"/>
      <c r="I8" s="15"/>
      <c r="J8" s="15"/>
      <c r="K8" s="18"/>
    </row>
    <row r="9" spans="1:11" ht="13.5" customHeight="1" x14ac:dyDescent="0.25">
      <c r="A9" s="15"/>
      <c r="B9" s="11"/>
      <c r="C9" s="16"/>
      <c r="D9" s="17"/>
      <c r="E9" s="16"/>
      <c r="F9" s="15"/>
      <c r="G9" s="15"/>
      <c r="H9" s="15"/>
      <c r="I9" s="15"/>
      <c r="J9" s="15"/>
      <c r="K9" s="18"/>
    </row>
    <row r="10" spans="1:11" ht="22.5" customHeight="1" x14ac:dyDescent="0.25">
      <c r="A10" s="95" t="s">
        <v>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20.25" customHeight="1" x14ac:dyDescent="0.25">
      <c r="A11" s="96" t="s">
        <v>139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15.75" hidden="1" x14ac:dyDescent="0.25">
      <c r="A12" s="19"/>
      <c r="B12" s="19"/>
      <c r="C12" s="20"/>
      <c r="D12" s="21"/>
      <c r="E12" s="20"/>
      <c r="F12" s="22"/>
      <c r="G12" s="19"/>
      <c r="H12" s="20"/>
      <c r="I12" s="23"/>
      <c r="J12" s="21"/>
      <c r="K12" s="24"/>
    </row>
    <row r="13" spans="1:11" ht="38.25" x14ac:dyDescent="0.25">
      <c r="A13" s="25" t="s">
        <v>4</v>
      </c>
      <c r="B13" s="25" t="s">
        <v>5</v>
      </c>
      <c r="C13" s="25" t="s">
        <v>6</v>
      </c>
      <c r="D13" s="26" t="s">
        <v>7</v>
      </c>
      <c r="E13" s="25" t="s">
        <v>8</v>
      </c>
      <c r="F13" s="25" t="s">
        <v>9</v>
      </c>
      <c r="G13" s="25" t="s">
        <v>10</v>
      </c>
      <c r="H13" s="25" t="s">
        <v>6</v>
      </c>
      <c r="I13" s="27" t="s">
        <v>7</v>
      </c>
      <c r="J13" s="26" t="s">
        <v>11</v>
      </c>
      <c r="K13" s="25" t="s">
        <v>12</v>
      </c>
    </row>
    <row r="14" spans="1:11" x14ac:dyDescent="0.25">
      <c r="A14" s="28">
        <v>1</v>
      </c>
      <c r="B14" s="25">
        <v>2</v>
      </c>
      <c r="C14" s="25">
        <v>3</v>
      </c>
      <c r="D14" s="27" t="s">
        <v>13</v>
      </c>
      <c r="E14" s="29">
        <v>5</v>
      </c>
      <c r="F14" s="25">
        <v>6</v>
      </c>
      <c r="G14" s="28">
        <v>7</v>
      </c>
      <c r="H14" s="28">
        <v>8</v>
      </c>
      <c r="I14" s="27" t="s">
        <v>14</v>
      </c>
      <c r="J14" s="25">
        <v>10</v>
      </c>
      <c r="K14" s="25">
        <v>11</v>
      </c>
    </row>
    <row r="15" spans="1:11" ht="65.25" customHeight="1" x14ac:dyDescent="0.25">
      <c r="A15" s="30" t="s">
        <v>15</v>
      </c>
      <c r="B15" s="61" t="s">
        <v>106</v>
      </c>
      <c r="C15" s="57" t="s">
        <v>16</v>
      </c>
      <c r="D15" s="31" t="s">
        <v>140</v>
      </c>
      <c r="E15" s="32">
        <v>1000</v>
      </c>
      <c r="F15" s="33">
        <f>D15*E15</f>
        <v>13000</v>
      </c>
      <c r="G15" s="34" t="s">
        <v>85</v>
      </c>
      <c r="H15" s="30" t="s">
        <v>17</v>
      </c>
      <c r="I15" s="33">
        <v>100</v>
      </c>
      <c r="J15" s="57">
        <v>150</v>
      </c>
      <c r="K15" s="33">
        <f>I15*J15</f>
        <v>15000</v>
      </c>
    </row>
    <row r="16" spans="1:11" ht="18" customHeight="1" x14ac:dyDescent="0.25">
      <c r="A16" s="30"/>
      <c r="B16" s="35"/>
      <c r="C16" s="57"/>
      <c r="D16" s="31"/>
      <c r="E16" s="32"/>
      <c r="F16" s="33"/>
      <c r="G16" s="36" t="s">
        <v>84</v>
      </c>
      <c r="H16" s="37" t="s">
        <v>108</v>
      </c>
      <c r="I16" s="38">
        <v>13</v>
      </c>
      <c r="J16" s="39">
        <v>300</v>
      </c>
      <c r="K16" s="39">
        <f>I16*J16</f>
        <v>3900</v>
      </c>
    </row>
    <row r="17" spans="1:11" ht="16.5" customHeight="1" x14ac:dyDescent="0.25">
      <c r="A17" s="30"/>
      <c r="B17" s="40"/>
      <c r="C17" s="57"/>
      <c r="D17" s="31"/>
      <c r="E17" s="32"/>
      <c r="F17" s="33"/>
      <c r="G17" s="36" t="s">
        <v>83</v>
      </c>
      <c r="H17" s="37" t="s">
        <v>108</v>
      </c>
      <c r="I17" s="38">
        <v>26</v>
      </c>
      <c r="J17" s="39">
        <v>50</v>
      </c>
      <c r="K17" s="39">
        <f>I17*J17</f>
        <v>1300</v>
      </c>
    </row>
    <row r="18" spans="1:11" ht="15.75" x14ac:dyDescent="0.25">
      <c r="A18" s="30"/>
      <c r="B18" s="40"/>
      <c r="C18" s="57"/>
      <c r="D18" s="31"/>
      <c r="E18" s="32"/>
      <c r="F18" s="33"/>
      <c r="G18" s="36" t="s">
        <v>112</v>
      </c>
      <c r="H18" s="41" t="s">
        <v>18</v>
      </c>
      <c r="I18" s="38">
        <v>2</v>
      </c>
      <c r="J18" s="39">
        <v>3500</v>
      </c>
      <c r="K18" s="39">
        <f>I18*J18</f>
        <v>7000</v>
      </c>
    </row>
    <row r="19" spans="1:11" ht="17.25" customHeight="1" x14ac:dyDescent="0.25">
      <c r="A19" s="30"/>
      <c r="B19" s="42"/>
      <c r="C19" s="57"/>
      <c r="D19" s="31"/>
      <c r="E19" s="32"/>
      <c r="F19" s="33"/>
      <c r="G19" s="81"/>
      <c r="H19" s="37"/>
      <c r="I19" s="38"/>
      <c r="J19" s="39"/>
      <c r="K19" s="39"/>
    </row>
    <row r="20" spans="1:11" ht="79.5" customHeight="1" x14ac:dyDescent="0.25">
      <c r="A20" s="30" t="s">
        <v>19</v>
      </c>
      <c r="B20" s="49" t="s">
        <v>62</v>
      </c>
      <c r="C20" s="57" t="s">
        <v>20</v>
      </c>
      <c r="D20" s="31" t="s">
        <v>21</v>
      </c>
      <c r="E20" s="33">
        <v>300000</v>
      </c>
      <c r="F20" s="33">
        <f>D20*E20</f>
        <v>300000</v>
      </c>
      <c r="G20" s="61" t="s">
        <v>82</v>
      </c>
      <c r="H20" s="30" t="s">
        <v>18</v>
      </c>
      <c r="I20" s="33">
        <v>15</v>
      </c>
      <c r="J20" s="57">
        <v>4020</v>
      </c>
      <c r="K20" s="33">
        <f t="shared" ref="K20:K27" si="0">I20*J20</f>
        <v>60300</v>
      </c>
    </row>
    <row r="21" spans="1:11" ht="81.75" customHeight="1" x14ac:dyDescent="0.25">
      <c r="A21" s="30" t="s">
        <v>23</v>
      </c>
      <c r="B21" s="49" t="s">
        <v>107</v>
      </c>
      <c r="C21" s="57" t="s">
        <v>20</v>
      </c>
      <c r="D21" s="31" t="s">
        <v>63</v>
      </c>
      <c r="E21" s="33">
        <v>70000</v>
      </c>
      <c r="F21" s="33">
        <f>D21*E21</f>
        <v>0</v>
      </c>
      <c r="G21" s="61" t="s">
        <v>81</v>
      </c>
      <c r="H21" s="30" t="s">
        <v>18</v>
      </c>
      <c r="I21" s="33">
        <v>70</v>
      </c>
      <c r="J21" s="57">
        <v>2745</v>
      </c>
      <c r="K21" s="33">
        <f t="shared" si="0"/>
        <v>192150</v>
      </c>
    </row>
    <row r="22" spans="1:11" ht="16.5" customHeight="1" x14ac:dyDescent="0.25">
      <c r="A22" s="30"/>
      <c r="B22" s="35"/>
      <c r="C22" s="57"/>
      <c r="D22" s="31"/>
      <c r="E22" s="33"/>
      <c r="F22" s="33"/>
      <c r="G22" s="36" t="s">
        <v>113</v>
      </c>
      <c r="H22" s="30" t="s">
        <v>18</v>
      </c>
      <c r="I22" s="33">
        <v>300</v>
      </c>
      <c r="J22" s="33">
        <v>45</v>
      </c>
      <c r="K22" s="33">
        <f t="shared" si="0"/>
        <v>13500</v>
      </c>
    </row>
    <row r="23" spans="1:11" ht="18.75" customHeight="1" x14ac:dyDescent="0.25">
      <c r="A23" s="30"/>
      <c r="B23" s="43"/>
      <c r="C23" s="57"/>
      <c r="D23" s="31"/>
      <c r="E23" s="33"/>
      <c r="F23" s="33"/>
      <c r="G23" s="36" t="s">
        <v>114</v>
      </c>
      <c r="H23" s="30" t="s">
        <v>18</v>
      </c>
      <c r="I23" s="33">
        <v>300</v>
      </c>
      <c r="J23" s="33">
        <v>83</v>
      </c>
      <c r="K23" s="33">
        <f t="shared" si="0"/>
        <v>24900</v>
      </c>
    </row>
    <row r="24" spans="1:11" ht="17.25" customHeight="1" x14ac:dyDescent="0.25">
      <c r="A24" s="30"/>
      <c r="B24" s="43"/>
      <c r="C24" s="57"/>
      <c r="D24" s="31"/>
      <c r="E24" s="33"/>
      <c r="F24" s="33"/>
      <c r="G24" s="36" t="s">
        <v>115</v>
      </c>
      <c r="H24" s="30" t="s">
        <v>18</v>
      </c>
      <c r="I24" s="33">
        <v>300</v>
      </c>
      <c r="J24" s="33">
        <v>58</v>
      </c>
      <c r="K24" s="33">
        <f t="shared" si="0"/>
        <v>17400</v>
      </c>
    </row>
    <row r="25" spans="1:11" ht="30" customHeight="1" x14ac:dyDescent="0.25">
      <c r="A25" s="30"/>
      <c r="B25" s="43"/>
      <c r="C25" s="57"/>
      <c r="D25" s="31"/>
      <c r="E25" s="33"/>
      <c r="F25" s="33"/>
      <c r="G25" s="61" t="s">
        <v>116</v>
      </c>
      <c r="H25" s="30" t="s">
        <v>22</v>
      </c>
      <c r="I25" s="33">
        <v>30</v>
      </c>
      <c r="J25" s="33">
        <v>550</v>
      </c>
      <c r="K25" s="33">
        <f t="shared" si="0"/>
        <v>16500</v>
      </c>
    </row>
    <row r="26" spans="1:11" ht="18" customHeight="1" x14ac:dyDescent="0.25">
      <c r="A26" s="30"/>
      <c r="B26" s="44"/>
      <c r="C26" s="57"/>
      <c r="D26" s="31"/>
      <c r="E26" s="33"/>
      <c r="F26" s="33"/>
      <c r="G26" s="36" t="s">
        <v>117</v>
      </c>
      <c r="H26" s="30" t="s">
        <v>17</v>
      </c>
      <c r="I26" s="33">
        <v>15</v>
      </c>
      <c r="J26" s="33">
        <v>450</v>
      </c>
      <c r="K26" s="33">
        <f t="shared" si="0"/>
        <v>6750</v>
      </c>
    </row>
    <row r="27" spans="1:11" ht="17.25" customHeight="1" x14ac:dyDescent="0.25">
      <c r="A27" s="30"/>
      <c r="B27" s="45"/>
      <c r="C27" s="45"/>
      <c r="D27" s="46"/>
      <c r="E27" s="47"/>
      <c r="F27" s="45"/>
      <c r="G27" s="36" t="s">
        <v>118</v>
      </c>
      <c r="H27" s="41" t="s">
        <v>18</v>
      </c>
      <c r="I27" s="38">
        <v>20</v>
      </c>
      <c r="J27" s="39">
        <v>400</v>
      </c>
      <c r="K27" s="39">
        <f t="shared" si="0"/>
        <v>8000</v>
      </c>
    </row>
    <row r="28" spans="1:11" ht="16.5" customHeight="1" x14ac:dyDescent="0.25">
      <c r="A28" s="30"/>
      <c r="B28" s="45"/>
      <c r="C28" s="45"/>
      <c r="D28" s="46"/>
      <c r="E28" s="47"/>
      <c r="F28" s="45"/>
      <c r="G28" s="36"/>
      <c r="H28" s="41"/>
      <c r="I28" s="38"/>
      <c r="J28" s="39"/>
      <c r="K28" s="39"/>
    </row>
    <row r="29" spans="1:11" ht="47.25" x14ac:dyDescent="0.25">
      <c r="A29" s="30"/>
      <c r="B29" s="48"/>
      <c r="C29" s="45"/>
      <c r="D29" s="46"/>
      <c r="E29" s="47"/>
      <c r="F29" s="45"/>
      <c r="G29" s="49" t="s">
        <v>126</v>
      </c>
      <c r="H29" s="41" t="s">
        <v>24</v>
      </c>
      <c r="I29" s="30">
        <v>350</v>
      </c>
      <c r="J29" s="39">
        <v>100</v>
      </c>
      <c r="K29" s="39">
        <f>I29*J29</f>
        <v>35000</v>
      </c>
    </row>
    <row r="30" spans="1:11" ht="78.75" x14ac:dyDescent="0.25">
      <c r="A30" s="30" t="s">
        <v>25</v>
      </c>
      <c r="B30" s="61" t="s">
        <v>98</v>
      </c>
      <c r="C30" s="57" t="s">
        <v>108</v>
      </c>
      <c r="D30" s="31" t="s">
        <v>141</v>
      </c>
      <c r="E30" s="33">
        <v>350</v>
      </c>
      <c r="F30" s="33">
        <f>D30*E30</f>
        <v>21000</v>
      </c>
      <c r="G30" s="36"/>
      <c r="H30" s="30"/>
      <c r="I30" s="33"/>
      <c r="J30" s="33"/>
      <c r="K30" s="33"/>
    </row>
    <row r="31" spans="1:11" ht="15.75" x14ac:dyDescent="0.25">
      <c r="A31" s="30"/>
      <c r="B31" s="50"/>
      <c r="C31" s="57"/>
      <c r="D31" s="31"/>
      <c r="E31" s="32"/>
      <c r="F31" s="33"/>
      <c r="G31" s="81"/>
      <c r="H31" s="30"/>
      <c r="I31" s="31"/>
      <c r="J31" s="33"/>
      <c r="K31" s="33"/>
    </row>
    <row r="32" spans="1:11" ht="47.25" x14ac:dyDescent="0.25">
      <c r="A32" s="30" t="s">
        <v>26</v>
      </c>
      <c r="B32" s="61" t="s">
        <v>109</v>
      </c>
      <c r="C32" s="57" t="s">
        <v>18</v>
      </c>
      <c r="D32" s="31" t="s">
        <v>103</v>
      </c>
      <c r="E32" s="33">
        <v>4500</v>
      </c>
      <c r="F32" s="33">
        <f>D32*E32</f>
        <v>13500</v>
      </c>
      <c r="G32" s="36"/>
      <c r="H32" s="30"/>
      <c r="I32" s="33"/>
      <c r="J32" s="33"/>
      <c r="K32" s="33"/>
    </row>
    <row r="33" spans="1:11" ht="15.75" x14ac:dyDescent="0.25">
      <c r="A33" s="30"/>
      <c r="B33" s="48"/>
      <c r="C33" s="45"/>
      <c r="D33" s="46"/>
      <c r="E33" s="47"/>
      <c r="F33" s="45"/>
      <c r="G33" s="36" t="s">
        <v>119</v>
      </c>
      <c r="H33" s="41" t="s">
        <v>24</v>
      </c>
      <c r="I33" s="38">
        <v>150</v>
      </c>
      <c r="J33" s="39">
        <v>50</v>
      </c>
      <c r="K33" s="39">
        <f>I33*J33</f>
        <v>7500</v>
      </c>
    </row>
    <row r="34" spans="1:11" ht="15.75" x14ac:dyDescent="0.25">
      <c r="A34" s="51" t="s">
        <v>27</v>
      </c>
      <c r="B34" s="52" t="s">
        <v>97</v>
      </c>
      <c r="C34" s="57" t="s">
        <v>66</v>
      </c>
      <c r="D34" s="53">
        <v>1</v>
      </c>
      <c r="E34" s="53">
        <v>10000</v>
      </c>
      <c r="F34" s="39">
        <f>D34*E34</f>
        <v>10000</v>
      </c>
      <c r="G34" s="36" t="s">
        <v>80</v>
      </c>
      <c r="H34" s="41" t="s">
        <v>24</v>
      </c>
      <c r="I34" s="38">
        <v>20</v>
      </c>
      <c r="J34" s="39">
        <v>38</v>
      </c>
      <c r="K34" s="39">
        <f>I34*J34</f>
        <v>760</v>
      </c>
    </row>
    <row r="35" spans="1:11" ht="15.75" x14ac:dyDescent="0.25">
      <c r="A35" s="51" t="s">
        <v>28</v>
      </c>
      <c r="B35" s="52" t="s">
        <v>96</v>
      </c>
      <c r="C35" s="57" t="s">
        <v>66</v>
      </c>
      <c r="D35" s="53">
        <v>0</v>
      </c>
      <c r="E35" s="53">
        <v>5000</v>
      </c>
      <c r="F35" s="39">
        <f>D35*E35</f>
        <v>0</v>
      </c>
      <c r="G35" s="42"/>
      <c r="H35" s="30"/>
      <c r="I35" s="31"/>
      <c r="J35" s="57"/>
      <c r="K35" s="57"/>
    </row>
    <row r="36" spans="1:11" ht="47.25" customHeight="1" x14ac:dyDescent="0.25">
      <c r="A36" s="51"/>
      <c r="B36" s="54"/>
      <c r="C36" s="57"/>
      <c r="D36" s="53"/>
      <c r="E36" s="53"/>
      <c r="F36" s="39"/>
      <c r="G36" s="52" t="s">
        <v>128</v>
      </c>
      <c r="H36" s="41" t="s">
        <v>20</v>
      </c>
      <c r="I36" s="38">
        <v>1</v>
      </c>
      <c r="J36" s="39">
        <v>25000</v>
      </c>
      <c r="K36" s="39">
        <f>I36*J36</f>
        <v>25000</v>
      </c>
    </row>
    <row r="37" spans="1:11" ht="18" customHeight="1" x14ac:dyDescent="0.25">
      <c r="A37" s="51"/>
      <c r="B37" s="55"/>
      <c r="C37" s="57"/>
      <c r="D37" s="53"/>
      <c r="E37" s="53"/>
      <c r="F37" s="39"/>
      <c r="G37" s="61" t="s">
        <v>132</v>
      </c>
      <c r="H37" s="37" t="s">
        <v>66</v>
      </c>
      <c r="I37" s="33">
        <v>1</v>
      </c>
      <c r="J37" s="39">
        <v>20000</v>
      </c>
      <c r="K37" s="39">
        <f>I37*J37</f>
        <v>20000</v>
      </c>
    </row>
    <row r="38" spans="1:11" ht="15.75" x14ac:dyDescent="0.25">
      <c r="A38" s="56" t="s">
        <v>30</v>
      </c>
      <c r="B38" s="61" t="s">
        <v>95</v>
      </c>
      <c r="C38" s="30" t="s">
        <v>24</v>
      </c>
      <c r="D38" s="39">
        <v>10</v>
      </c>
      <c r="E38" s="39">
        <v>1500</v>
      </c>
      <c r="F38" s="39">
        <f>D38*E38</f>
        <v>15000</v>
      </c>
      <c r="G38" s="36"/>
      <c r="H38" s="37"/>
      <c r="I38" s="38"/>
      <c r="J38" s="39"/>
      <c r="K38" s="39"/>
    </row>
    <row r="39" spans="1:11" ht="21.75" customHeight="1" x14ac:dyDescent="0.25">
      <c r="A39" s="56"/>
      <c r="B39" s="58"/>
      <c r="C39" s="30"/>
      <c r="D39" s="39"/>
      <c r="E39" s="39"/>
      <c r="F39" s="39"/>
      <c r="G39" s="36"/>
      <c r="H39" s="41"/>
      <c r="I39" s="38"/>
      <c r="J39" s="39"/>
      <c r="K39" s="39"/>
    </row>
    <row r="40" spans="1:11" ht="15.75" x14ac:dyDescent="0.25">
      <c r="A40" s="56" t="s">
        <v>32</v>
      </c>
      <c r="B40" s="61" t="s">
        <v>133</v>
      </c>
      <c r="C40" s="30" t="s">
        <v>18</v>
      </c>
      <c r="D40" s="39">
        <v>0</v>
      </c>
      <c r="E40" s="53">
        <v>5000</v>
      </c>
      <c r="F40" s="39">
        <f>D40*E40</f>
        <v>0</v>
      </c>
      <c r="G40" s="36" t="s">
        <v>131</v>
      </c>
      <c r="H40" s="41" t="s">
        <v>18</v>
      </c>
      <c r="I40" s="38">
        <v>1</v>
      </c>
      <c r="J40" s="39">
        <v>25000</v>
      </c>
      <c r="K40" s="39">
        <f>I40*J40</f>
        <v>25000</v>
      </c>
    </row>
    <row r="41" spans="1:11" ht="39.75" customHeight="1" x14ac:dyDescent="0.25">
      <c r="A41" s="56"/>
      <c r="B41" s="58"/>
      <c r="C41" s="30"/>
      <c r="D41" s="39"/>
      <c r="E41" s="39"/>
      <c r="F41" s="39"/>
      <c r="G41" s="36"/>
      <c r="H41" s="37"/>
      <c r="I41" s="38"/>
      <c r="J41" s="39"/>
      <c r="K41" s="39"/>
    </row>
    <row r="42" spans="1:11" ht="15.75" x14ac:dyDescent="0.25">
      <c r="A42" s="56" t="s">
        <v>33</v>
      </c>
      <c r="B42" s="52" t="s">
        <v>29</v>
      </c>
      <c r="C42" s="57" t="s">
        <v>108</v>
      </c>
      <c r="D42" s="39">
        <v>15</v>
      </c>
      <c r="E42" s="53">
        <v>1000</v>
      </c>
      <c r="F42" s="39">
        <f>D42*E42</f>
        <v>15000</v>
      </c>
      <c r="G42" s="52" t="s">
        <v>120</v>
      </c>
      <c r="H42" s="37" t="s">
        <v>31</v>
      </c>
      <c r="I42" s="33">
        <v>2</v>
      </c>
      <c r="J42" s="39">
        <v>16000</v>
      </c>
      <c r="K42" s="39">
        <f>I42*J42</f>
        <v>32000</v>
      </c>
    </row>
    <row r="43" spans="1:11" ht="15.75" x14ac:dyDescent="0.25">
      <c r="A43" s="56"/>
      <c r="B43" s="58"/>
      <c r="C43" s="57"/>
      <c r="D43" s="39"/>
      <c r="E43" s="53"/>
      <c r="F43" s="39"/>
      <c r="G43" s="36" t="s">
        <v>79</v>
      </c>
      <c r="H43" s="37" t="s">
        <v>24</v>
      </c>
      <c r="I43" s="33">
        <v>10</v>
      </c>
      <c r="J43" s="39">
        <v>550</v>
      </c>
      <c r="K43" s="39">
        <f>I43*J43</f>
        <v>5500</v>
      </c>
    </row>
    <row r="44" spans="1:11" ht="31.5" customHeight="1" x14ac:dyDescent="0.25">
      <c r="A44" s="56" t="s">
        <v>34</v>
      </c>
      <c r="B44" s="61" t="s">
        <v>94</v>
      </c>
      <c r="C44" s="30" t="s">
        <v>110</v>
      </c>
      <c r="D44" s="39">
        <v>35</v>
      </c>
      <c r="E44" s="53">
        <v>700</v>
      </c>
      <c r="F44" s="39">
        <f>D44*E44</f>
        <v>24500</v>
      </c>
      <c r="G44" s="36"/>
      <c r="H44" s="41"/>
      <c r="I44" s="38"/>
      <c r="J44" s="39"/>
      <c r="K44" s="39"/>
    </row>
    <row r="45" spans="1:11" ht="15.75" x14ac:dyDescent="0.25">
      <c r="A45" s="56"/>
      <c r="B45" s="35"/>
      <c r="C45" s="30"/>
      <c r="D45" s="39"/>
      <c r="E45" s="53"/>
      <c r="F45" s="39"/>
      <c r="G45" s="34" t="s">
        <v>145</v>
      </c>
      <c r="H45" s="37" t="s">
        <v>31</v>
      </c>
      <c r="I45" s="33">
        <v>1</v>
      </c>
      <c r="J45" s="39">
        <v>800000</v>
      </c>
      <c r="K45" s="39">
        <f>I45*J45</f>
        <v>800000</v>
      </c>
    </row>
    <row r="46" spans="1:11" ht="15.75" x14ac:dyDescent="0.25">
      <c r="A46" s="56" t="s">
        <v>36</v>
      </c>
      <c r="B46" s="61" t="s">
        <v>64</v>
      </c>
      <c r="C46" s="30" t="s">
        <v>18</v>
      </c>
      <c r="D46" s="39">
        <v>0</v>
      </c>
      <c r="E46" s="53">
        <v>5000</v>
      </c>
      <c r="F46" s="39">
        <f>D46*E46</f>
        <v>0</v>
      </c>
      <c r="G46" s="36" t="s">
        <v>127</v>
      </c>
      <c r="H46" s="41" t="s">
        <v>18</v>
      </c>
      <c r="I46" s="38">
        <v>0</v>
      </c>
      <c r="J46" s="39">
        <v>47696</v>
      </c>
      <c r="K46" s="39">
        <f>I46*J46</f>
        <v>0</v>
      </c>
    </row>
    <row r="47" spans="1:11" ht="31.5" customHeight="1" x14ac:dyDescent="0.25">
      <c r="A47" s="56"/>
      <c r="B47" s="59"/>
      <c r="C47" s="30"/>
      <c r="D47" s="39"/>
      <c r="E47" s="53"/>
      <c r="F47" s="39"/>
      <c r="G47" s="61" t="s">
        <v>121</v>
      </c>
      <c r="H47" s="37" t="s">
        <v>31</v>
      </c>
      <c r="I47" s="33">
        <v>0</v>
      </c>
      <c r="J47" s="39">
        <v>36000</v>
      </c>
      <c r="K47" s="39">
        <f>I47*J47</f>
        <v>0</v>
      </c>
    </row>
    <row r="48" spans="1:11" ht="15.75" x14ac:dyDescent="0.25">
      <c r="A48" s="56" t="s">
        <v>37</v>
      </c>
      <c r="B48" s="61" t="s">
        <v>130</v>
      </c>
      <c r="C48" s="30" t="s">
        <v>18</v>
      </c>
      <c r="D48" s="39">
        <v>2</v>
      </c>
      <c r="E48" s="53">
        <v>5000</v>
      </c>
      <c r="F48" s="39">
        <f>D48*E48</f>
        <v>10000</v>
      </c>
      <c r="G48" s="36" t="s">
        <v>129</v>
      </c>
      <c r="H48" s="41" t="s">
        <v>18</v>
      </c>
      <c r="I48" s="38">
        <v>1</v>
      </c>
      <c r="J48" s="39">
        <v>52000</v>
      </c>
      <c r="K48" s="39">
        <f>I48*J48</f>
        <v>52000</v>
      </c>
    </row>
    <row r="49" spans="1:11" ht="31.5" x14ac:dyDescent="0.25">
      <c r="A49" s="56" t="s">
        <v>38</v>
      </c>
      <c r="B49" s="61" t="s">
        <v>93</v>
      </c>
      <c r="C49" s="30" t="s">
        <v>24</v>
      </c>
      <c r="D49" s="39">
        <v>10</v>
      </c>
      <c r="E49" s="53">
        <v>250</v>
      </c>
      <c r="F49" s="39">
        <f>D49*E49</f>
        <v>2500</v>
      </c>
      <c r="G49" s="36"/>
      <c r="H49" s="37"/>
      <c r="I49" s="33"/>
      <c r="J49" s="39"/>
      <c r="K49" s="39"/>
    </row>
    <row r="50" spans="1:11" ht="78.75" x14ac:dyDescent="0.25">
      <c r="A50" s="56"/>
      <c r="B50" s="42"/>
      <c r="C50" s="30"/>
      <c r="D50" s="39"/>
      <c r="E50" s="53"/>
      <c r="F50" s="39"/>
      <c r="G50" s="61" t="s">
        <v>78</v>
      </c>
      <c r="H50" s="30" t="s">
        <v>18</v>
      </c>
      <c r="I50" s="33">
        <v>10</v>
      </c>
      <c r="J50" s="33">
        <v>550</v>
      </c>
      <c r="K50" s="33">
        <f>I50*J50</f>
        <v>5500</v>
      </c>
    </row>
    <row r="51" spans="1:11" ht="19.5" customHeight="1" x14ac:dyDescent="0.25">
      <c r="A51" s="56"/>
      <c r="B51" s="60"/>
      <c r="C51" s="30"/>
      <c r="D51" s="39"/>
      <c r="E51" s="53"/>
      <c r="F51" s="39"/>
      <c r="G51" s="36"/>
      <c r="H51" s="37"/>
      <c r="I51" s="33"/>
      <c r="J51" s="39"/>
      <c r="K51" s="39"/>
    </row>
    <row r="52" spans="1:11" ht="30" customHeight="1" x14ac:dyDescent="0.25">
      <c r="A52" s="56" t="s">
        <v>41</v>
      </c>
      <c r="B52" s="49" t="s">
        <v>92</v>
      </c>
      <c r="C52" s="30" t="s">
        <v>108</v>
      </c>
      <c r="D52" s="39">
        <v>60</v>
      </c>
      <c r="E52" s="53">
        <v>200</v>
      </c>
      <c r="F52" s="39">
        <f>D52*E52</f>
        <v>12000</v>
      </c>
      <c r="G52" s="52" t="s">
        <v>77</v>
      </c>
      <c r="H52" s="41" t="s">
        <v>35</v>
      </c>
      <c r="I52" s="38">
        <v>7</v>
      </c>
      <c r="J52" s="39">
        <v>850</v>
      </c>
      <c r="K52" s="39">
        <f>I52*J52</f>
        <v>5950</v>
      </c>
    </row>
    <row r="53" spans="1:11" ht="32.25" customHeight="1" x14ac:dyDescent="0.25">
      <c r="A53" s="56"/>
      <c r="B53" s="59"/>
      <c r="C53" s="30"/>
      <c r="D53" s="39"/>
      <c r="E53" s="53"/>
      <c r="F53" s="39"/>
      <c r="G53" s="36" t="s">
        <v>76</v>
      </c>
      <c r="H53" s="30" t="s">
        <v>24</v>
      </c>
      <c r="I53" s="33">
        <v>20</v>
      </c>
      <c r="J53" s="33">
        <v>250</v>
      </c>
      <c r="K53" s="33">
        <f>I53*J53</f>
        <v>5000</v>
      </c>
    </row>
    <row r="54" spans="1:11" ht="31.5" x14ac:dyDescent="0.25">
      <c r="A54" s="56" t="s">
        <v>42</v>
      </c>
      <c r="B54" s="49" t="s">
        <v>91</v>
      </c>
      <c r="C54" s="30" t="s">
        <v>108</v>
      </c>
      <c r="D54" s="39">
        <v>79</v>
      </c>
      <c r="E54" s="39">
        <v>50</v>
      </c>
      <c r="F54" s="39">
        <f>D54*E54</f>
        <v>3950</v>
      </c>
      <c r="G54" s="61"/>
      <c r="H54" s="37"/>
      <c r="I54" s="33"/>
      <c r="J54" s="39"/>
      <c r="K54" s="39"/>
    </row>
    <row r="55" spans="1:11" ht="15.75" x14ac:dyDescent="0.25">
      <c r="A55" s="56"/>
      <c r="B55" s="60"/>
      <c r="C55" s="30"/>
      <c r="D55" s="39"/>
      <c r="E55" s="39"/>
      <c r="F55" s="39"/>
      <c r="G55" s="52" t="s">
        <v>75</v>
      </c>
      <c r="H55" s="41" t="s">
        <v>16</v>
      </c>
      <c r="I55" s="38">
        <v>200</v>
      </c>
      <c r="J55" s="39">
        <v>25</v>
      </c>
      <c r="K55" s="39">
        <f>I55*J55</f>
        <v>5000</v>
      </c>
    </row>
    <row r="56" spans="1:11" ht="31.5" x14ac:dyDescent="0.25">
      <c r="A56" s="56"/>
      <c r="B56" s="60"/>
      <c r="C56" s="30"/>
      <c r="D56" s="39"/>
      <c r="E56" s="53"/>
      <c r="F56" s="39"/>
      <c r="G56" s="61" t="s">
        <v>74</v>
      </c>
      <c r="H56" s="30" t="s">
        <v>20</v>
      </c>
      <c r="I56" s="33">
        <v>5</v>
      </c>
      <c r="J56" s="33">
        <v>4700</v>
      </c>
      <c r="K56" s="33">
        <f>I56*J56</f>
        <v>23500</v>
      </c>
    </row>
    <row r="57" spans="1:11" ht="31.5" x14ac:dyDescent="0.25">
      <c r="A57" s="56" t="s">
        <v>45</v>
      </c>
      <c r="B57" s="61" t="s">
        <v>90</v>
      </c>
      <c r="C57" s="30" t="s">
        <v>108</v>
      </c>
      <c r="D57" s="39">
        <v>79</v>
      </c>
      <c r="E57" s="53">
        <v>350</v>
      </c>
      <c r="F57" s="39">
        <f>D57*E57</f>
        <v>27650</v>
      </c>
      <c r="G57" s="61"/>
      <c r="H57" s="37"/>
      <c r="I57" s="38"/>
      <c r="J57" s="39"/>
      <c r="K57" s="39"/>
    </row>
    <row r="58" spans="1:11" ht="15.75" x14ac:dyDescent="0.25">
      <c r="A58" s="56"/>
      <c r="B58" s="42"/>
      <c r="C58" s="30"/>
      <c r="D58" s="39"/>
      <c r="E58" s="53"/>
      <c r="F58" s="39"/>
      <c r="G58" s="61"/>
      <c r="H58" s="37"/>
      <c r="I58" s="33"/>
      <c r="J58" s="39"/>
      <c r="K58" s="39"/>
    </row>
    <row r="59" spans="1:11" ht="15.75" x14ac:dyDescent="0.25">
      <c r="A59" s="56"/>
      <c r="B59" s="60"/>
      <c r="C59" s="30"/>
      <c r="D59" s="39"/>
      <c r="E59" s="53"/>
      <c r="F59" s="39"/>
      <c r="G59" s="61"/>
      <c r="H59" s="41"/>
      <c r="I59" s="38"/>
      <c r="J59" s="39"/>
      <c r="K59" s="39"/>
    </row>
    <row r="60" spans="1:11" ht="15.75" x14ac:dyDescent="0.25">
      <c r="A60" s="56" t="s">
        <v>46</v>
      </c>
      <c r="B60" s="61" t="s">
        <v>89</v>
      </c>
      <c r="C60" s="30" t="s">
        <v>108</v>
      </c>
      <c r="D60" s="39">
        <v>79</v>
      </c>
      <c r="E60" s="53">
        <v>200</v>
      </c>
      <c r="F60" s="39">
        <f>D60*E60</f>
        <v>15800</v>
      </c>
      <c r="G60" s="36" t="s">
        <v>39</v>
      </c>
      <c r="H60" s="37" t="s">
        <v>18</v>
      </c>
      <c r="I60" s="38">
        <v>10</v>
      </c>
      <c r="J60" s="39">
        <v>3900</v>
      </c>
      <c r="K60" s="39">
        <f>I60*J60</f>
        <v>39000</v>
      </c>
    </row>
    <row r="61" spans="1:11" ht="15.75" x14ac:dyDescent="0.25">
      <c r="A61" s="56" t="s">
        <v>49</v>
      </c>
      <c r="B61" s="61" t="s">
        <v>88</v>
      </c>
      <c r="C61" s="30" t="s">
        <v>66</v>
      </c>
      <c r="D61" s="39">
        <v>1</v>
      </c>
      <c r="E61" s="53">
        <v>20000</v>
      </c>
      <c r="F61" s="39">
        <f>D61*E61</f>
        <v>20000</v>
      </c>
      <c r="G61" s="36"/>
      <c r="H61" s="37"/>
      <c r="I61" s="38"/>
      <c r="J61" s="39"/>
      <c r="K61" s="39">
        <f>I61*J61</f>
        <v>0</v>
      </c>
    </row>
    <row r="62" spans="1:11" ht="16.5" customHeight="1" x14ac:dyDescent="0.25">
      <c r="A62" s="56"/>
      <c r="B62" s="59"/>
      <c r="C62" s="30"/>
      <c r="D62" s="39"/>
      <c r="E62" s="53"/>
      <c r="F62" s="39"/>
      <c r="G62" s="36" t="s">
        <v>67</v>
      </c>
      <c r="H62" s="41" t="s">
        <v>66</v>
      </c>
      <c r="I62" s="38">
        <v>1</v>
      </c>
      <c r="J62" s="39">
        <v>140000</v>
      </c>
      <c r="K62" s="39">
        <f>I62*J62</f>
        <v>140000</v>
      </c>
    </row>
    <row r="63" spans="1:11" ht="33" customHeight="1" x14ac:dyDescent="0.25">
      <c r="A63" s="56" t="s">
        <v>99</v>
      </c>
      <c r="B63" s="61" t="s">
        <v>124</v>
      </c>
      <c r="C63" s="30" t="s">
        <v>18</v>
      </c>
      <c r="D63" s="39">
        <v>1</v>
      </c>
      <c r="E63" s="53">
        <v>20000</v>
      </c>
      <c r="F63" s="39">
        <f>D63*E63</f>
        <v>20000</v>
      </c>
      <c r="G63" s="36" t="s">
        <v>40</v>
      </c>
      <c r="H63" s="41" t="s">
        <v>18</v>
      </c>
      <c r="I63" s="38">
        <v>1</v>
      </c>
      <c r="J63" s="39">
        <v>35000</v>
      </c>
      <c r="K63" s="39">
        <f>I63*J63</f>
        <v>35000</v>
      </c>
    </row>
    <row r="64" spans="1:11" ht="36.75" customHeight="1" x14ac:dyDescent="0.25">
      <c r="A64" s="56"/>
      <c r="B64" s="60"/>
      <c r="C64" s="30"/>
      <c r="D64" s="39"/>
      <c r="E64" s="53"/>
      <c r="F64" s="39"/>
      <c r="G64" s="81"/>
      <c r="H64" s="41"/>
      <c r="I64" s="38"/>
      <c r="J64" s="39"/>
      <c r="K64" s="39"/>
    </row>
    <row r="65" spans="1:11" ht="32.25" customHeight="1" x14ac:dyDescent="0.25">
      <c r="A65" s="56"/>
      <c r="B65" s="60"/>
      <c r="C65" s="30"/>
      <c r="D65" s="39"/>
      <c r="E65" s="53"/>
      <c r="F65" s="39"/>
      <c r="G65" s="61" t="s">
        <v>122</v>
      </c>
      <c r="H65" s="37" t="s">
        <v>18</v>
      </c>
      <c r="I65" s="38">
        <v>1</v>
      </c>
      <c r="J65" s="39">
        <v>97000</v>
      </c>
      <c r="K65" s="39">
        <f>I65*J65</f>
        <v>97000</v>
      </c>
    </row>
    <row r="66" spans="1:11" ht="14.25" customHeight="1" x14ac:dyDescent="0.25">
      <c r="A66" s="56"/>
      <c r="B66" s="59"/>
      <c r="C66" s="30"/>
      <c r="D66" s="39"/>
      <c r="E66" s="53"/>
      <c r="F66" s="39"/>
      <c r="G66" s="36"/>
      <c r="H66" s="41"/>
      <c r="I66" s="38"/>
      <c r="J66" s="39"/>
      <c r="K66" s="39"/>
    </row>
    <row r="67" spans="1:11" ht="39" customHeight="1" x14ac:dyDescent="0.25">
      <c r="A67" s="56" t="s">
        <v>100</v>
      </c>
      <c r="B67" s="49" t="s">
        <v>87</v>
      </c>
      <c r="C67" s="30" t="s">
        <v>18</v>
      </c>
      <c r="D67" s="39">
        <v>1</v>
      </c>
      <c r="E67" s="53">
        <v>6000</v>
      </c>
      <c r="F67" s="39">
        <f>D67*E67</f>
        <v>6000</v>
      </c>
      <c r="G67" s="61" t="s">
        <v>73</v>
      </c>
      <c r="H67" s="37" t="s">
        <v>20</v>
      </c>
      <c r="I67" s="33">
        <v>1</v>
      </c>
      <c r="J67" s="39">
        <v>65000</v>
      </c>
      <c r="K67" s="39">
        <f>I67*J67</f>
        <v>65000</v>
      </c>
    </row>
    <row r="68" spans="1:11" ht="19.5" customHeight="1" x14ac:dyDescent="0.25">
      <c r="A68" s="56"/>
      <c r="B68" s="60"/>
      <c r="C68" s="30"/>
      <c r="D68" s="39"/>
      <c r="E68" s="53"/>
      <c r="F68" s="39"/>
      <c r="G68" s="36" t="s">
        <v>44</v>
      </c>
      <c r="H68" s="41" t="s">
        <v>18</v>
      </c>
      <c r="I68" s="38">
        <v>1</v>
      </c>
      <c r="J68" s="39">
        <v>20000</v>
      </c>
      <c r="K68" s="39">
        <f>I68*J68</f>
        <v>20000</v>
      </c>
    </row>
    <row r="69" spans="1:11" ht="31.5" x14ac:dyDescent="0.25">
      <c r="A69" s="56" t="s">
        <v>101</v>
      </c>
      <c r="B69" s="61" t="s">
        <v>111</v>
      </c>
      <c r="C69" s="30" t="s">
        <v>43</v>
      </c>
      <c r="D69" s="39">
        <v>1</v>
      </c>
      <c r="E69" s="53">
        <v>45000</v>
      </c>
      <c r="F69" s="39">
        <f>D69*E69</f>
        <v>45000</v>
      </c>
      <c r="G69" s="36"/>
      <c r="H69" s="41"/>
      <c r="I69" s="38"/>
      <c r="J69" s="39"/>
      <c r="K69" s="39"/>
    </row>
    <row r="70" spans="1:11" ht="17.25" customHeight="1" x14ac:dyDescent="0.25">
      <c r="A70" s="56"/>
      <c r="B70" s="35"/>
      <c r="C70" s="30"/>
      <c r="D70" s="39"/>
      <c r="E70" s="53"/>
      <c r="F70" s="39"/>
      <c r="G70" s="61" t="s">
        <v>72</v>
      </c>
      <c r="H70" s="30" t="s">
        <v>18</v>
      </c>
      <c r="I70" s="33">
        <v>1</v>
      </c>
      <c r="J70" s="33">
        <v>60000</v>
      </c>
      <c r="K70" s="33">
        <f t="shared" ref="K70:K75" si="1">I70*J70</f>
        <v>60000</v>
      </c>
    </row>
    <row r="71" spans="1:11" ht="15.75" x14ac:dyDescent="0.25">
      <c r="A71" s="56"/>
      <c r="B71" s="42"/>
      <c r="C71" s="30"/>
      <c r="D71" s="39"/>
      <c r="E71" s="53"/>
      <c r="F71" s="39"/>
      <c r="G71" s="36" t="s">
        <v>105</v>
      </c>
      <c r="H71" s="30" t="s">
        <v>18</v>
      </c>
      <c r="I71" s="33">
        <v>0</v>
      </c>
      <c r="J71" s="33">
        <v>70000</v>
      </c>
      <c r="K71" s="33">
        <f t="shared" si="1"/>
        <v>0</v>
      </c>
    </row>
    <row r="72" spans="1:11" ht="15.75" x14ac:dyDescent="0.25">
      <c r="A72" s="56"/>
      <c r="B72" s="60"/>
      <c r="C72" s="30"/>
      <c r="D72" s="39"/>
      <c r="E72" s="53"/>
      <c r="F72" s="39"/>
      <c r="G72" s="36" t="s">
        <v>61</v>
      </c>
      <c r="H72" s="30" t="s">
        <v>18</v>
      </c>
      <c r="I72" s="33">
        <v>1</v>
      </c>
      <c r="J72" s="33">
        <v>9800</v>
      </c>
      <c r="K72" s="33">
        <f t="shared" si="1"/>
        <v>9800</v>
      </c>
    </row>
    <row r="73" spans="1:11" ht="15.75" x14ac:dyDescent="0.25">
      <c r="A73" s="56"/>
      <c r="B73" s="60"/>
      <c r="C73" s="30"/>
      <c r="D73" s="39"/>
      <c r="E73" s="53"/>
      <c r="F73" s="39"/>
      <c r="G73" s="36" t="s">
        <v>71</v>
      </c>
      <c r="H73" s="30" t="s">
        <v>18</v>
      </c>
      <c r="I73" s="33">
        <v>2</v>
      </c>
      <c r="J73" s="33">
        <v>8500</v>
      </c>
      <c r="K73" s="33">
        <f t="shared" si="1"/>
        <v>17000</v>
      </c>
    </row>
    <row r="74" spans="1:11" ht="15.75" x14ac:dyDescent="0.25">
      <c r="A74" s="56"/>
      <c r="B74" s="60"/>
      <c r="C74" s="30"/>
      <c r="D74" s="39"/>
      <c r="E74" s="53"/>
      <c r="F74" s="39"/>
      <c r="G74" s="36" t="s">
        <v>70</v>
      </c>
      <c r="H74" s="30" t="s">
        <v>18</v>
      </c>
      <c r="I74" s="33">
        <v>1</v>
      </c>
      <c r="J74" s="33">
        <v>7500</v>
      </c>
      <c r="K74" s="33">
        <f t="shared" si="1"/>
        <v>7500</v>
      </c>
    </row>
    <row r="75" spans="1:11" ht="39" customHeight="1" x14ac:dyDescent="0.25">
      <c r="A75" s="56"/>
      <c r="B75" s="61"/>
      <c r="C75" s="30"/>
      <c r="D75" s="39"/>
      <c r="E75" s="53"/>
      <c r="F75" s="39">
        <f>D75*E75</f>
        <v>0</v>
      </c>
      <c r="G75" s="36" t="s">
        <v>68</v>
      </c>
      <c r="H75" s="41" t="s">
        <v>18</v>
      </c>
      <c r="I75" s="38">
        <v>1</v>
      </c>
      <c r="J75" s="39">
        <v>35000</v>
      </c>
      <c r="K75" s="39">
        <f t="shared" si="1"/>
        <v>35000</v>
      </c>
    </row>
    <row r="76" spans="1:11" ht="15.75" x14ac:dyDescent="0.25">
      <c r="A76" s="56"/>
      <c r="B76" s="59"/>
      <c r="C76" s="30"/>
      <c r="D76" s="39"/>
      <c r="E76" s="53"/>
      <c r="F76" s="39"/>
      <c r="G76" s="61"/>
      <c r="H76" s="30"/>
      <c r="I76" s="33"/>
      <c r="J76" s="33"/>
      <c r="K76" s="33"/>
    </row>
    <row r="77" spans="1:11" ht="31.5" x14ac:dyDescent="0.25">
      <c r="A77" s="56" t="s">
        <v>136</v>
      </c>
      <c r="B77" s="49" t="s">
        <v>47</v>
      </c>
      <c r="C77" s="30" t="s">
        <v>48</v>
      </c>
      <c r="D77" s="39">
        <v>1</v>
      </c>
      <c r="E77" s="53">
        <v>35000</v>
      </c>
      <c r="F77" s="39">
        <f>D77*E77</f>
        <v>35000</v>
      </c>
      <c r="G77" s="61"/>
      <c r="H77" s="30"/>
      <c r="I77" s="33"/>
      <c r="J77" s="33"/>
      <c r="K77" s="33"/>
    </row>
    <row r="78" spans="1:11" ht="15.75" x14ac:dyDescent="0.25">
      <c r="A78" s="56" t="s">
        <v>137</v>
      </c>
      <c r="B78" s="61" t="s">
        <v>142</v>
      </c>
      <c r="C78" s="30" t="s">
        <v>66</v>
      </c>
      <c r="D78" s="39">
        <v>1</v>
      </c>
      <c r="E78" s="53">
        <v>350000</v>
      </c>
      <c r="F78" s="39">
        <f>D78*E78</f>
        <v>350000</v>
      </c>
      <c r="G78" s="36" t="s">
        <v>144</v>
      </c>
      <c r="H78" s="41" t="s">
        <v>66</v>
      </c>
      <c r="I78" s="38">
        <v>1</v>
      </c>
      <c r="J78" s="39">
        <v>15000</v>
      </c>
      <c r="K78" s="39">
        <f>I78*J78</f>
        <v>15000</v>
      </c>
    </row>
    <row r="79" spans="1:11" ht="15.75" x14ac:dyDescent="0.25">
      <c r="A79" s="56"/>
      <c r="B79" s="60"/>
      <c r="C79" s="30"/>
      <c r="D79" s="39"/>
      <c r="E79" s="53"/>
      <c r="F79" s="39"/>
      <c r="G79" s="49" t="s">
        <v>69</v>
      </c>
      <c r="H79" s="41" t="s">
        <v>50</v>
      </c>
      <c r="I79" s="38">
        <v>10</v>
      </c>
      <c r="J79" s="39">
        <v>1000</v>
      </c>
      <c r="K79" s="39">
        <f>I79*J79</f>
        <v>10000</v>
      </c>
    </row>
    <row r="80" spans="1:11" ht="15.75" x14ac:dyDescent="0.25">
      <c r="A80" s="56" t="s">
        <v>137</v>
      </c>
      <c r="B80" s="61" t="s">
        <v>125</v>
      </c>
      <c r="C80" s="30" t="s">
        <v>135</v>
      </c>
      <c r="D80" s="39">
        <v>18</v>
      </c>
      <c r="E80" s="53">
        <v>5000</v>
      </c>
      <c r="F80" s="39">
        <f>D80*E80</f>
        <v>90000</v>
      </c>
      <c r="G80" s="36" t="s">
        <v>86</v>
      </c>
      <c r="H80" s="41" t="s">
        <v>51</v>
      </c>
      <c r="I80" s="38">
        <v>100</v>
      </c>
      <c r="J80" s="39">
        <v>250</v>
      </c>
      <c r="K80" s="39">
        <f>I80*J80</f>
        <v>25000</v>
      </c>
    </row>
    <row r="81" spans="1:11" ht="15" customHeight="1" x14ac:dyDescent="0.25">
      <c r="A81" s="56"/>
      <c r="B81" s="61"/>
      <c r="C81" s="30"/>
      <c r="D81" s="39"/>
      <c r="E81" s="53"/>
      <c r="F81" s="39"/>
      <c r="G81" s="36" t="s">
        <v>134</v>
      </c>
      <c r="H81" s="41" t="s">
        <v>135</v>
      </c>
      <c r="I81" s="38">
        <v>46</v>
      </c>
      <c r="J81" s="39">
        <v>30000</v>
      </c>
      <c r="K81" s="39">
        <f>I81*J81</f>
        <v>1380000</v>
      </c>
    </row>
    <row r="82" spans="1:11" ht="15" customHeight="1" x14ac:dyDescent="0.25">
      <c r="A82" s="56"/>
      <c r="B82" s="35"/>
      <c r="C82" s="30"/>
      <c r="D82" s="39"/>
      <c r="E82" s="53"/>
      <c r="F82" s="39"/>
      <c r="G82" s="61" t="s">
        <v>143</v>
      </c>
      <c r="H82" s="41" t="s">
        <v>16</v>
      </c>
      <c r="I82" s="38">
        <v>18</v>
      </c>
      <c r="J82" s="39">
        <v>9000</v>
      </c>
      <c r="K82" s="39">
        <f>I82*J82</f>
        <v>162000</v>
      </c>
    </row>
    <row r="83" spans="1:11" ht="15.75" x14ac:dyDescent="0.25">
      <c r="A83" s="56"/>
      <c r="B83" s="40"/>
      <c r="C83" s="30"/>
      <c r="D83" s="39"/>
      <c r="E83" s="53"/>
      <c r="F83" s="39"/>
      <c r="G83" s="62"/>
      <c r="H83" s="41"/>
      <c r="I83" s="38"/>
      <c r="J83" s="39"/>
      <c r="K83" s="39"/>
    </row>
    <row r="84" spans="1:11" x14ac:dyDescent="0.25">
      <c r="A84" s="63"/>
      <c r="B84" s="64" t="s">
        <v>52</v>
      </c>
      <c r="C84" s="64"/>
      <c r="D84" s="65"/>
      <c r="E84" s="65"/>
      <c r="F84" s="66">
        <f>SUM(F15:F80)</f>
        <v>1049900</v>
      </c>
      <c r="G84" s="64" t="s">
        <v>52</v>
      </c>
      <c r="H84" s="64"/>
      <c r="I84" s="65"/>
      <c r="J84" s="65"/>
      <c r="K84" s="66">
        <f>SUM(K15:K82)</f>
        <v>3531710</v>
      </c>
    </row>
    <row r="85" spans="1:11" x14ac:dyDescent="0.25">
      <c r="A85" s="67"/>
      <c r="B85" s="68"/>
      <c r="C85" s="68"/>
      <c r="D85" s="69"/>
      <c r="E85" s="69"/>
      <c r="F85" s="70"/>
      <c r="G85" s="68"/>
      <c r="H85" s="68"/>
      <c r="I85" s="69"/>
      <c r="J85" s="69"/>
      <c r="K85" s="70"/>
    </row>
    <row r="86" spans="1:11" ht="15.75" thickBot="1" x14ac:dyDescent="0.3">
      <c r="A86" s="67"/>
      <c r="B86" s="68"/>
      <c r="C86" s="68"/>
      <c r="D86" s="69"/>
      <c r="E86" s="69"/>
      <c r="F86" s="70"/>
      <c r="G86" s="68"/>
      <c r="H86" s="68"/>
      <c r="I86" s="69"/>
      <c r="J86" s="69"/>
      <c r="K86" s="70"/>
    </row>
    <row r="87" spans="1:11" x14ac:dyDescent="0.25">
      <c r="A87" s="3"/>
      <c r="B87" s="3"/>
      <c r="C87" s="97" t="s">
        <v>53</v>
      </c>
      <c r="D87" s="97"/>
      <c r="E87" s="97"/>
      <c r="F87" s="98"/>
      <c r="G87" s="71">
        <f>F84</f>
        <v>1049900</v>
      </c>
      <c r="H87" s="70"/>
      <c r="I87" s="72"/>
      <c r="J87" s="1"/>
      <c r="K87" s="2"/>
    </row>
    <row r="88" spans="1:11" x14ac:dyDescent="0.25">
      <c r="A88" s="3"/>
      <c r="B88" s="3"/>
      <c r="C88" s="73"/>
      <c r="D88" s="73"/>
      <c r="E88" s="99" t="s">
        <v>54</v>
      </c>
      <c r="F88" s="100"/>
      <c r="G88" s="74">
        <f>K84</f>
        <v>3531710</v>
      </c>
      <c r="H88" s="70"/>
      <c r="I88" s="72"/>
      <c r="J88" s="1"/>
      <c r="K88" s="2"/>
    </row>
    <row r="89" spans="1:11" x14ac:dyDescent="0.25">
      <c r="A89" s="3"/>
      <c r="B89" s="3"/>
      <c r="C89" s="73"/>
      <c r="D89" s="73"/>
      <c r="E89" s="75" t="s">
        <v>55</v>
      </c>
      <c r="F89" s="91"/>
      <c r="G89" s="92">
        <v>35000</v>
      </c>
      <c r="H89" s="72"/>
      <c r="I89" s="77"/>
      <c r="J89" s="1"/>
      <c r="K89" s="2"/>
    </row>
    <row r="90" spans="1:11" x14ac:dyDescent="0.25">
      <c r="A90" s="3"/>
      <c r="B90" s="3"/>
      <c r="C90" s="73"/>
      <c r="D90" s="73"/>
      <c r="E90" s="75"/>
      <c r="F90" s="91"/>
      <c r="G90" s="76"/>
      <c r="H90" s="72"/>
      <c r="I90" s="77"/>
      <c r="J90" s="1"/>
      <c r="K90" s="2"/>
    </row>
    <row r="91" spans="1:11" ht="19.5" thickBot="1" x14ac:dyDescent="0.3">
      <c r="A91" s="3"/>
      <c r="B91" s="3"/>
      <c r="C91" s="94" t="s">
        <v>56</v>
      </c>
      <c r="D91" s="94"/>
      <c r="E91" s="94"/>
      <c r="F91" s="101"/>
      <c r="G91" s="78">
        <f>G87+G88+G89-G90</f>
        <v>4616610</v>
      </c>
      <c r="H91" s="72"/>
      <c r="I91" s="79"/>
      <c r="J91" s="1"/>
    </row>
    <row r="92" spans="1:11" ht="15.75" x14ac:dyDescent="0.25">
      <c r="A92" s="3"/>
      <c r="B92" s="3"/>
      <c r="C92" s="80"/>
      <c r="D92" s="80"/>
      <c r="G92" s="93"/>
      <c r="H92" s="72"/>
      <c r="I92" s="82"/>
      <c r="J92" s="82"/>
    </row>
    <row r="93" spans="1:11" x14ac:dyDescent="0.25">
      <c r="A93" s="83"/>
      <c r="B93" s="84" t="s">
        <v>57</v>
      </c>
      <c r="C93" s="94"/>
      <c r="D93" s="94"/>
      <c r="E93" s="94"/>
      <c r="F93" s="94"/>
      <c r="G93" s="72"/>
      <c r="H93" s="85"/>
      <c r="I93" s="86"/>
      <c r="J93" s="87"/>
    </row>
    <row r="94" spans="1:11" x14ac:dyDescent="0.25">
      <c r="A94" s="83"/>
      <c r="B94" s="3"/>
      <c r="C94" s="85"/>
      <c r="D94" s="86"/>
      <c r="E94" s="88"/>
      <c r="F94" s="88"/>
      <c r="G94" s="84" t="s">
        <v>58</v>
      </c>
      <c r="H94" s="85"/>
      <c r="I94" s="86"/>
      <c r="J94" s="83"/>
    </row>
    <row r="95" spans="1:11" x14ac:dyDescent="0.25">
      <c r="A95" s="83"/>
      <c r="B95" s="89"/>
      <c r="C95" s="85"/>
      <c r="D95" s="86"/>
      <c r="E95" s="88"/>
      <c r="F95" s="88"/>
      <c r="G95" s="88" t="s">
        <v>59</v>
      </c>
      <c r="H95" s="85"/>
      <c r="I95" s="86"/>
      <c r="J95" s="83"/>
      <c r="K95" s="3"/>
    </row>
    <row r="96" spans="1:11" x14ac:dyDescent="0.25">
      <c r="A96" s="83"/>
      <c r="B96" s="75"/>
      <c r="C96" s="85"/>
      <c r="D96" s="86"/>
      <c r="E96" s="88"/>
      <c r="F96" s="88"/>
      <c r="G96" s="88"/>
      <c r="H96" s="90"/>
      <c r="I96" s="90"/>
      <c r="J96" s="83"/>
      <c r="K96" s="3"/>
    </row>
    <row r="97" spans="1:11" x14ac:dyDescent="0.25">
      <c r="A97" s="83"/>
      <c r="B97" s="88" t="s">
        <v>60</v>
      </c>
      <c r="C97" s="85"/>
      <c r="D97" s="86"/>
      <c r="E97" s="88"/>
      <c r="F97" s="88"/>
      <c r="G97" s="90"/>
      <c r="H97" s="85"/>
      <c r="I97" s="86"/>
      <c r="J97" s="83"/>
      <c r="K97" s="3"/>
    </row>
    <row r="98" spans="1:11" x14ac:dyDescent="0.25">
      <c r="A98" s="83"/>
      <c r="B98" s="88"/>
      <c r="C98" s="85"/>
      <c r="D98" s="86"/>
      <c r="E98" s="88"/>
      <c r="F98" s="88"/>
      <c r="G98" s="88" t="s">
        <v>104</v>
      </c>
      <c r="H98" s="85"/>
      <c r="I98" s="86"/>
      <c r="J98" s="83"/>
      <c r="K98" s="3"/>
    </row>
  </sheetData>
  <mergeCells count="6">
    <mergeCell ref="C93:F93"/>
    <mergeCell ref="A10:K10"/>
    <mergeCell ref="A11:K11"/>
    <mergeCell ref="C87:F87"/>
    <mergeCell ref="E88:F88"/>
    <mergeCell ref="C91:F91"/>
  </mergeCells>
  <printOptions gridLines="1"/>
  <pageMargins left="0.55138888888888904" right="0.15763888888888899" top="0.196527777777778" bottom="0.15763888888888899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123</cp:lastModifiedBy>
  <cp:revision>1</cp:revision>
  <dcterms:created xsi:type="dcterms:W3CDTF">2016-08-16T11:52:57Z</dcterms:created>
  <dcterms:modified xsi:type="dcterms:W3CDTF">2019-09-12T08:04:32Z</dcterms:modified>
</cp:coreProperties>
</file>